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60" windowWidth="11520" windowHeight="5535"/>
  </bookViews>
  <sheets>
    <sheet name="Version 1" sheetId="4" r:id="rId1"/>
    <sheet name="Version 2" sheetId="5" r:id="rId2"/>
  </sheets>
  <definedNames>
    <definedName name="solver_adj" localSheetId="0" hidden="1">'Version 1'!$J$10:$J$15</definedName>
    <definedName name="solver_adj" localSheetId="1" hidden="1">'Version 2'!$F$13:$F$18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2</definedName>
    <definedName name="solver_eng" localSheetId="1" hidden="1">2</definedName>
    <definedName name="solver_est" localSheetId="0" hidden="1">1</definedName>
    <definedName name="solver_est" localSheetId="1" hidden="1">1</definedName>
    <definedName name="solver_itr" localSheetId="0" hidden="1">100</definedName>
    <definedName name="solver_itr" localSheetId="1" hidden="1">100</definedName>
    <definedName name="solver_lhs1" localSheetId="0" hidden="1">'Version 1'!$J$10:$J$15</definedName>
    <definedName name="solver_lhs1" localSheetId="1" hidden="1">'Version 2'!$F$10</definedName>
    <definedName name="solver_lhs2" localSheetId="0" hidden="1">'Version 1'!$F$17</definedName>
    <definedName name="solver_lhs2" localSheetId="1" hidden="1">'Version 2'!$F$13:$F$18</definedName>
    <definedName name="solver_lhs3" localSheetId="0" hidden="1">'Version 1'!$H$17</definedName>
    <definedName name="solver_lhs3" localSheetId="1" hidden="1">'Version 2'!$F$13:$F$18</definedName>
    <definedName name="solver_lhs4" localSheetId="0" hidden="1">'Version 1'!$J$10:$J$15</definedName>
    <definedName name="solver_lhs4" localSheetId="1" hidden="1">'Version 2'!$F$20</definedName>
    <definedName name="solver_lhs5" localSheetId="0" hidden="1">'Version 1'!$J$17</definedName>
    <definedName name="solver_lhs5" localSheetId="1" hidden="1">'Version 2'!$F$9</definedName>
    <definedName name="solver_lhs6" localSheetId="0" hidden="1">'Version 1'!#REF!</definedName>
    <definedName name="solver_lhs6" localSheetId="1" hidden="1">'Version 2'!#REF!</definedName>
    <definedName name="solver_lhs7" localSheetId="0" hidden="1">'Version 1'!#REF!</definedName>
    <definedName name="solver_lhs7" localSheetId="1" hidden="1">'Version 2'!#REF!</definedName>
    <definedName name="solver_lhs8" localSheetId="0" hidden="1">'Version 1'!#REF!</definedName>
    <definedName name="solver_lhs8" localSheetId="1" hidden="1">'Version 2'!#REF!</definedName>
    <definedName name="solver_lin" localSheetId="0" hidden="1">1</definedName>
    <definedName name="solver_lin" localSheetId="1" hidden="1">1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1</definedName>
    <definedName name="solver_neg" localSheetId="1" hidden="1">1</definedName>
    <definedName name="solver_nod" localSheetId="0" hidden="1">2147483647</definedName>
    <definedName name="solver_nod" localSheetId="1" hidden="1">2147483647</definedName>
    <definedName name="solver_num" localSheetId="0" hidden="1">5</definedName>
    <definedName name="solver_num" localSheetId="1" hidden="1">5</definedName>
    <definedName name="solver_nwt" localSheetId="0" hidden="1">1</definedName>
    <definedName name="solver_nwt" localSheetId="1" hidden="1">1</definedName>
    <definedName name="solver_opt" localSheetId="0" hidden="1">'Version 1'!$C$3</definedName>
    <definedName name="solver_opt" localSheetId="1" hidden="1">'Version 2'!$C$3</definedName>
    <definedName name="solver_pre" localSheetId="0" hidden="1">0.000001</definedName>
    <definedName name="solver_pre" localSheetId="1" hidden="1">0.000001</definedName>
    <definedName name="solver_rbv" localSheetId="0" hidden="1">1</definedName>
    <definedName name="solver_rbv" localSheetId="1" hidden="1">1</definedName>
    <definedName name="solver_rel1" localSheetId="0" hidden="1">1</definedName>
    <definedName name="solver_rel1" localSheetId="1" hidden="1">1</definedName>
    <definedName name="solver_rel2" localSheetId="0" hidden="1">1</definedName>
    <definedName name="solver_rel2" localSheetId="1" hidden="1">3</definedName>
    <definedName name="solver_rel3" localSheetId="0" hidden="1">3</definedName>
    <definedName name="solver_rel3" localSheetId="1" hidden="1">1</definedName>
    <definedName name="solver_rel4" localSheetId="0" hidden="1">3</definedName>
    <definedName name="solver_rel4" localSheetId="1" hidden="1">1</definedName>
    <definedName name="solver_rel5" localSheetId="0" hidden="1">1</definedName>
    <definedName name="solver_rel5" localSheetId="1" hidden="1">3</definedName>
    <definedName name="solver_rel6" localSheetId="0" hidden="1">5</definedName>
    <definedName name="solver_rel6" localSheetId="1" hidden="1">5</definedName>
    <definedName name="solver_rel7" localSheetId="0" hidden="1">1</definedName>
    <definedName name="solver_rel7" localSheetId="1" hidden="1">1</definedName>
    <definedName name="solver_rel8" localSheetId="0" hidden="1">1</definedName>
    <definedName name="solver_rel8" localSheetId="1" hidden="1">1</definedName>
    <definedName name="solver_rhs1" localSheetId="0" hidden="1">'Version 1'!$C$7</definedName>
    <definedName name="solver_rhs1" localSheetId="1" hidden="1">'Version 2'!$D$10</definedName>
    <definedName name="solver_rhs2" localSheetId="0" hidden="1">'Version 1'!$H$7</definedName>
    <definedName name="solver_rhs2" localSheetId="1" hidden="1">'Version 2'!$C$6</definedName>
    <definedName name="solver_rhs3" localSheetId="0" hidden="1">'Version 1'!$H$6</definedName>
    <definedName name="solver_rhs3" localSheetId="1" hidden="1">'Version 2'!$C$7</definedName>
    <definedName name="solver_rhs4" localSheetId="0" hidden="1">'Version 1'!$C$6</definedName>
    <definedName name="solver_rhs4" localSheetId="1" hidden="1">'Version 2'!$C$5</definedName>
    <definedName name="solver_rhs5" localSheetId="0" hidden="1">'Version 1'!$C$5</definedName>
    <definedName name="solver_rhs5" localSheetId="1" hidden="1">'Version 2'!$D$9</definedName>
    <definedName name="solver_rhs6" localSheetId="0" hidden="1">binaire</definedName>
    <definedName name="solver_rhs6" localSheetId="1" hidden="1">binaire</definedName>
    <definedName name="solver_rhs7" localSheetId="0" hidden="1">1</definedName>
    <definedName name="solver_rhs7" localSheetId="1" hidden="1">1</definedName>
    <definedName name="solver_rhs8" localSheetId="0" hidden="1">'Version 1'!#REF!</definedName>
    <definedName name="solver_rhs8" localSheetId="1" hidden="1">'Version 2'!#REF!</definedName>
    <definedName name="solver_rlx" localSheetId="0" hidden="1">1</definedName>
    <definedName name="solver_rlx" localSheetId="1" hidden="1">1</definedName>
    <definedName name="solver_rsd" localSheetId="0" hidden="1">0</definedName>
    <definedName name="solver_rsd" localSheetId="1" hidden="1">0</definedName>
    <definedName name="solver_scl" localSheetId="0" hidden="1">2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100</definedName>
    <definedName name="solver_tim" localSheetId="1" hidden="1">100</definedName>
    <definedName name="solver_tol" localSheetId="0" hidden="1">0.05</definedName>
    <definedName name="solver_tol" localSheetId="1" hidden="1">0.05</definedName>
    <definedName name="solver_typ" localSheetId="0" hidden="1">1</definedName>
    <definedName name="solver_typ" localSheetId="1" hidden="1">1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44525"/>
</workbook>
</file>

<file path=xl/calcChain.xml><?xml version="1.0" encoding="utf-8"?>
<calcChain xmlns="http://schemas.openxmlformats.org/spreadsheetml/2006/main">
  <c r="F9" i="5" l="1"/>
  <c r="F10" i="5"/>
  <c r="F20" i="5"/>
  <c r="D10" i="5"/>
  <c r="D9" i="5"/>
  <c r="C3" i="5"/>
  <c r="C3" i="4"/>
  <c r="H7" i="4"/>
  <c r="H6" i="4"/>
  <c r="G11" i="4"/>
  <c r="H11" i="4" s="1"/>
  <c r="G12" i="4"/>
  <c r="H12" i="4" s="1"/>
  <c r="G13" i="4"/>
  <c r="H13" i="4" s="1"/>
  <c r="G14" i="4"/>
  <c r="H14" i="4" s="1"/>
  <c r="G15" i="4"/>
  <c r="H15" i="4" s="1"/>
  <c r="G10" i="4"/>
  <c r="H10" i="4" s="1"/>
  <c r="H17" i="4" s="1"/>
  <c r="E11" i="4"/>
  <c r="F11" i="4" s="1"/>
  <c r="E12" i="4"/>
  <c r="F12" i="4" s="1"/>
  <c r="E13" i="4"/>
  <c r="F13" i="4" s="1"/>
  <c r="E14" i="4"/>
  <c r="F14" i="4" s="1"/>
  <c r="E15" i="4"/>
  <c r="F15" i="4" s="1"/>
  <c r="E10" i="4"/>
  <c r="F10" i="4" s="1"/>
  <c r="F17" i="4" s="1"/>
  <c r="J17" i="4"/>
</calcChain>
</file>

<file path=xl/sharedStrings.xml><?xml version="1.0" encoding="utf-8"?>
<sst xmlns="http://schemas.openxmlformats.org/spreadsheetml/2006/main" count="72" uniqueCount="33">
  <si>
    <t>N°</t>
  </si>
  <si>
    <t>Total</t>
  </si>
  <si>
    <t>Investissement total</t>
  </si>
  <si>
    <t>Montant minimal</t>
  </si>
  <si>
    <t>Montant maximal</t>
  </si>
  <si>
    <t>C12-Portefeuille : Gestion de portefeuille financier</t>
  </si>
  <si>
    <t>Part Françaises</t>
  </si>
  <si>
    <t>Part Technologiques</t>
  </si>
  <si>
    <t>Catégorie</t>
  </si>
  <si>
    <t>T</t>
  </si>
  <si>
    <t>N</t>
  </si>
  <si>
    <t>Pays</t>
  </si>
  <si>
    <t>UK</t>
  </si>
  <si>
    <t>F</t>
  </si>
  <si>
    <t>USA</t>
  </si>
  <si>
    <t>Dash Associates</t>
  </si>
  <si>
    <t>Ilog France</t>
  </si>
  <si>
    <t>France Telecom</t>
  </si>
  <si>
    <t>General Motors</t>
  </si>
  <si>
    <t>Elf</t>
  </si>
  <si>
    <t>BNP</t>
  </si>
  <si>
    <t>Retour</t>
  </si>
  <si>
    <t>Action Française</t>
  </si>
  <si>
    <t>Valeur Technologique</t>
  </si>
  <si>
    <t>Investissement</t>
  </si>
  <si>
    <t>Nom</t>
  </si>
  <si>
    <t>Retour sur investissement</t>
  </si>
  <si>
    <t>Montant Technologique</t>
  </si>
  <si>
    <t>Montant Françaises</t>
  </si>
  <si>
    <t>Part Françaises minimum</t>
  </si>
  <si>
    <t>Part Technologiques maximum</t>
  </si>
  <si>
    <t>Montant investi</t>
  </si>
  <si>
    <t>C12-Portefeuille (version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</si>
</sst>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_-* #,##0.00\ [$€-40C]_-;\-* #,##0.00\ [$€-40C]_-;_-* &quot;-&quot;??\ [$€-40C]_-;_-@_-"/>
    <numFmt numFmtId="167" formatCode="0.0%"/>
  </numFmts>
  <fonts count="8" x14ac:knownFonts="1">
    <font>
      <sz val="10"/>
      <name val="Arial"/>
    </font>
    <font>
      <sz val="10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167" fontId="6" fillId="0" borderId="0" xfId="3" applyNumberFormat="1" applyFont="1" applyBorder="1" applyAlignment="1">
      <alignment horizontal="center" vertical="center" wrapText="1"/>
    </xf>
    <xf numFmtId="0" fontId="6" fillId="0" borderId="1" xfId="3" applyNumberFormat="1" applyFont="1" applyBorder="1" applyAlignment="1">
      <alignment horizontal="center" vertical="center" wrapText="1"/>
    </xf>
    <xf numFmtId="166" fontId="6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6" fontId="6" fillId="2" borderId="1" xfId="3" applyNumberFormat="1" applyFont="1" applyFill="1" applyBorder="1" applyAlignment="1">
      <alignment horizontal="center" vertical="center" wrapText="1"/>
    </xf>
    <xf numFmtId="9" fontId="7" fillId="0" borderId="1" xfId="3" applyFont="1" applyBorder="1" applyAlignment="1">
      <alignment horizontal="center" vertical="center"/>
    </xf>
    <xf numFmtId="167" fontId="6" fillId="0" borderId="1" xfId="3" applyNumberFormat="1" applyFont="1" applyFill="1" applyBorder="1" applyAlignment="1">
      <alignment horizontal="center" vertical="center" wrapText="1"/>
    </xf>
    <xf numFmtId="166" fontId="6" fillId="3" borderId="1" xfId="2" applyNumberFormat="1" applyFont="1" applyFill="1" applyBorder="1" applyAlignment="1">
      <alignment horizontal="center" vertical="center" wrapText="1"/>
    </xf>
    <xf numFmtId="165" fontId="7" fillId="2" borderId="1" xfId="1" applyFont="1" applyFill="1" applyBorder="1" applyAlignment="1">
      <alignment horizontal="center" vertical="center"/>
    </xf>
    <xf numFmtId="166" fontId="6" fillId="4" borderId="1" xfId="0" applyNumberFormat="1" applyFont="1" applyFill="1" applyBorder="1" applyAlignment="1">
      <alignment horizontal="center" vertical="center" wrapText="1"/>
    </xf>
    <xf numFmtId="0" fontId="6" fillId="2" borderId="1" xfId="3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6" fontId="6" fillId="0" borderId="0" xfId="0" applyNumberFormat="1" applyFont="1" applyBorder="1" applyAlignment="1">
      <alignment horizontal="center" vertical="center" wrapText="1"/>
    </xf>
    <xf numFmtId="164" fontId="7" fillId="2" borderId="1" xfId="2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4">
    <cellStyle name="Milliers" xfId="1" builtinId="3"/>
    <cellStyle name="Monétaire" xfId="2" builtinId="4"/>
    <cellStyle name="Normal" xfId="0" builtinId="0"/>
    <cellStyle name="Pourcentage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J22"/>
  <sheetViews>
    <sheetView tabSelected="1" zoomScaleNormal="100" workbookViewId="0">
      <selection activeCell="E10" sqref="E10"/>
    </sheetView>
  </sheetViews>
  <sheetFormatPr baseColWidth="10" defaultRowHeight="12.75" x14ac:dyDescent="0.2"/>
  <cols>
    <col min="1" max="1" width="5.140625" style="3" customWidth="1"/>
    <col min="2" max="2" width="21" style="3" bestFit="1" customWidth="1"/>
    <col min="3" max="3" width="12.85546875" style="3" customWidth="1"/>
    <col min="4" max="4" width="9" style="3" customWidth="1"/>
    <col min="5" max="6" width="14.140625" style="3" bestFit="1" customWidth="1"/>
    <col min="7" max="7" width="9.28515625" style="3" bestFit="1" customWidth="1"/>
    <col min="8" max="8" width="11.85546875" style="3" bestFit="1" customWidth="1"/>
    <col min="9" max="9" width="7" style="3" bestFit="1" customWidth="1"/>
    <col min="10" max="10" width="14.5703125" style="3" bestFit="1" customWidth="1"/>
    <col min="11" max="16384" width="11.42578125" style="3"/>
  </cols>
  <sheetData>
    <row r="1" spans="1:10" ht="26.25" x14ac:dyDescent="0.2">
      <c r="A1" s="1" t="s">
        <v>5</v>
      </c>
      <c r="B1" s="2"/>
      <c r="C1" s="2"/>
      <c r="D1" s="2"/>
    </row>
    <row r="2" spans="1:10" ht="15.75" x14ac:dyDescent="0.2">
      <c r="A2" s="2"/>
      <c r="B2" s="2"/>
      <c r="C2" s="2"/>
      <c r="D2" s="2"/>
    </row>
    <row r="3" spans="1:10" ht="15.75" x14ac:dyDescent="0.2">
      <c r="A3" s="23" t="s">
        <v>26</v>
      </c>
      <c r="B3" s="24"/>
      <c r="C3" s="16">
        <f>SUMPRODUCT(I10:I15,J10:J15)</f>
        <v>5755</v>
      </c>
      <c r="D3" s="2"/>
    </row>
    <row r="4" spans="1:10" ht="15.75" x14ac:dyDescent="0.2">
      <c r="A4" s="2"/>
      <c r="B4" s="2"/>
      <c r="C4" s="2"/>
      <c r="D4" s="2"/>
    </row>
    <row r="5" spans="1:10" ht="15" x14ac:dyDescent="0.2">
      <c r="A5" s="21" t="s">
        <v>2</v>
      </c>
      <c r="B5" s="22"/>
      <c r="C5" s="5">
        <v>100000</v>
      </c>
    </row>
    <row r="6" spans="1:10" ht="15" customHeight="1" x14ac:dyDescent="0.2">
      <c r="A6" s="21" t="s">
        <v>3</v>
      </c>
      <c r="B6" s="22"/>
      <c r="C6" s="5">
        <v>5000</v>
      </c>
      <c r="E6" s="25" t="s">
        <v>6</v>
      </c>
      <c r="F6" s="26"/>
      <c r="G6" s="12">
        <v>0.5</v>
      </c>
      <c r="H6" s="15">
        <f>G6*$C$5</f>
        <v>50000</v>
      </c>
    </row>
    <row r="7" spans="1:10" ht="15" customHeight="1" x14ac:dyDescent="0.2">
      <c r="A7" s="21" t="s">
        <v>4</v>
      </c>
      <c r="B7" s="22"/>
      <c r="C7" s="5">
        <v>40000</v>
      </c>
      <c r="E7" s="25" t="s">
        <v>7</v>
      </c>
      <c r="F7" s="26"/>
      <c r="G7" s="12">
        <v>0.3</v>
      </c>
      <c r="H7" s="15">
        <f>G7*$C$5</f>
        <v>30000</v>
      </c>
    </row>
    <row r="8" spans="1:10" ht="15.75" x14ac:dyDescent="0.2">
      <c r="A8" s="2"/>
      <c r="B8" s="2"/>
      <c r="C8" s="2"/>
      <c r="D8" s="2"/>
    </row>
    <row r="9" spans="1:10" ht="33.75" customHeight="1" x14ac:dyDescent="0.2">
      <c r="A9" s="10" t="s">
        <v>0</v>
      </c>
      <c r="B9" s="10" t="s">
        <v>25</v>
      </c>
      <c r="C9" s="10" t="s">
        <v>8</v>
      </c>
      <c r="D9" s="10" t="s">
        <v>11</v>
      </c>
      <c r="E9" s="10" t="s">
        <v>23</v>
      </c>
      <c r="F9" s="10" t="s">
        <v>27</v>
      </c>
      <c r="G9" s="10" t="s">
        <v>22</v>
      </c>
      <c r="H9" s="10" t="s">
        <v>28</v>
      </c>
      <c r="I9" s="10" t="s">
        <v>21</v>
      </c>
      <c r="J9" s="10" t="s">
        <v>24</v>
      </c>
    </row>
    <row r="10" spans="1:10" ht="15" x14ac:dyDescent="0.2">
      <c r="A10" s="4">
        <v>1</v>
      </c>
      <c r="B10" s="8" t="s">
        <v>15</v>
      </c>
      <c r="C10" s="8" t="s">
        <v>9</v>
      </c>
      <c r="D10" s="9" t="s">
        <v>12</v>
      </c>
      <c r="E10" s="17">
        <f t="shared" ref="E10:E15" si="0">IF(C10="T",1,0)</f>
        <v>1</v>
      </c>
      <c r="F10" s="11">
        <f>E10*$J10</f>
        <v>5000</v>
      </c>
      <c r="G10" s="17">
        <f t="shared" ref="G10:G15" si="1">IF(D10="F",1,0)</f>
        <v>0</v>
      </c>
      <c r="H10" s="11">
        <f>G10*$J10</f>
        <v>0</v>
      </c>
      <c r="I10" s="13">
        <v>5.2999999999999999E-2</v>
      </c>
      <c r="J10" s="14">
        <v>5000</v>
      </c>
    </row>
    <row r="11" spans="1:10" ht="15" x14ac:dyDescent="0.2">
      <c r="A11" s="4">
        <v>2</v>
      </c>
      <c r="B11" s="8" t="s">
        <v>16</v>
      </c>
      <c r="C11" s="8" t="s">
        <v>9</v>
      </c>
      <c r="D11" s="9" t="s">
        <v>13</v>
      </c>
      <c r="E11" s="17">
        <f t="shared" si="0"/>
        <v>1</v>
      </c>
      <c r="F11" s="11">
        <f t="shared" ref="F11:H15" si="2">E11*$J11</f>
        <v>20000</v>
      </c>
      <c r="G11" s="17">
        <f t="shared" si="1"/>
        <v>1</v>
      </c>
      <c r="H11" s="11">
        <f t="shared" si="2"/>
        <v>20000</v>
      </c>
      <c r="I11" s="13">
        <v>6.2E-2</v>
      </c>
      <c r="J11" s="14">
        <v>20000</v>
      </c>
    </row>
    <row r="12" spans="1:10" ht="15" x14ac:dyDescent="0.2">
      <c r="A12" s="4">
        <v>3</v>
      </c>
      <c r="B12" s="8" t="s">
        <v>17</v>
      </c>
      <c r="C12" s="8" t="s">
        <v>9</v>
      </c>
      <c r="D12" s="9" t="s">
        <v>13</v>
      </c>
      <c r="E12" s="17">
        <f t="shared" si="0"/>
        <v>1</v>
      </c>
      <c r="F12" s="11">
        <f t="shared" si="2"/>
        <v>5000</v>
      </c>
      <c r="G12" s="17">
        <f t="shared" si="1"/>
        <v>1</v>
      </c>
      <c r="H12" s="11">
        <f t="shared" si="2"/>
        <v>5000</v>
      </c>
      <c r="I12" s="13">
        <v>5.0999999999999997E-2</v>
      </c>
      <c r="J12" s="14">
        <v>5000</v>
      </c>
    </row>
    <row r="13" spans="1:10" ht="15" x14ac:dyDescent="0.2">
      <c r="A13" s="4">
        <v>4</v>
      </c>
      <c r="B13" s="8" t="s">
        <v>18</v>
      </c>
      <c r="C13" s="8" t="s">
        <v>10</v>
      </c>
      <c r="D13" s="9" t="s">
        <v>14</v>
      </c>
      <c r="E13" s="17">
        <f t="shared" si="0"/>
        <v>0</v>
      </c>
      <c r="F13" s="11">
        <f t="shared" si="2"/>
        <v>0</v>
      </c>
      <c r="G13" s="17">
        <f t="shared" si="1"/>
        <v>0</v>
      </c>
      <c r="H13" s="11">
        <f t="shared" si="2"/>
        <v>0</v>
      </c>
      <c r="I13" s="13">
        <v>4.9000000000000002E-2</v>
      </c>
      <c r="J13" s="14">
        <v>25000</v>
      </c>
    </row>
    <row r="14" spans="1:10" ht="15" x14ac:dyDescent="0.2">
      <c r="A14" s="4">
        <v>5</v>
      </c>
      <c r="B14" s="8" t="s">
        <v>19</v>
      </c>
      <c r="C14" s="8" t="s">
        <v>10</v>
      </c>
      <c r="D14" s="9" t="s">
        <v>13</v>
      </c>
      <c r="E14" s="17">
        <f t="shared" si="0"/>
        <v>0</v>
      </c>
      <c r="F14" s="11">
        <f t="shared" si="2"/>
        <v>0</v>
      </c>
      <c r="G14" s="17">
        <f t="shared" si="1"/>
        <v>1</v>
      </c>
      <c r="H14" s="11">
        <f t="shared" si="2"/>
        <v>40000</v>
      </c>
      <c r="I14" s="13">
        <v>6.5000000000000002E-2</v>
      </c>
      <c r="J14" s="14">
        <v>40000</v>
      </c>
    </row>
    <row r="15" spans="1:10" ht="15" x14ac:dyDescent="0.2">
      <c r="A15" s="4">
        <v>6</v>
      </c>
      <c r="B15" s="8" t="s">
        <v>20</v>
      </c>
      <c r="C15" s="8" t="s">
        <v>10</v>
      </c>
      <c r="D15" s="9" t="s">
        <v>13</v>
      </c>
      <c r="E15" s="17">
        <f t="shared" si="0"/>
        <v>0</v>
      </c>
      <c r="F15" s="11">
        <f t="shared" si="2"/>
        <v>0</v>
      </c>
      <c r="G15" s="17">
        <f t="shared" si="1"/>
        <v>1</v>
      </c>
      <c r="H15" s="11">
        <f t="shared" si="2"/>
        <v>5000</v>
      </c>
      <c r="I15" s="13">
        <v>3.4000000000000002E-2</v>
      </c>
      <c r="J15" s="14">
        <v>5000</v>
      </c>
    </row>
    <row r="16" spans="1:10" ht="15" x14ac:dyDescent="0.2">
      <c r="A16" s="6"/>
      <c r="B16" s="7"/>
      <c r="C16" s="7"/>
      <c r="D16" s="7"/>
    </row>
    <row r="17" spans="1:10" ht="15" x14ac:dyDescent="0.2">
      <c r="A17" s="6"/>
      <c r="B17" s="7"/>
      <c r="C17" s="7"/>
      <c r="D17" s="7"/>
      <c r="E17" s="10" t="s">
        <v>1</v>
      </c>
      <c r="F17" s="11">
        <f>SUM(F10:F15)</f>
        <v>30000</v>
      </c>
      <c r="G17" s="10" t="s">
        <v>1</v>
      </c>
      <c r="H17" s="11">
        <f>SUM(H10:H15)</f>
        <v>70000</v>
      </c>
      <c r="I17" s="10" t="s">
        <v>1</v>
      </c>
      <c r="J17" s="11">
        <f>SUM(J10:J15)</f>
        <v>100000</v>
      </c>
    </row>
    <row r="18" spans="1:10" ht="15" x14ac:dyDescent="0.2">
      <c r="A18" s="6"/>
      <c r="B18" s="7"/>
      <c r="C18" s="7"/>
      <c r="D18" s="7"/>
    </row>
    <row r="19" spans="1:10" ht="15" x14ac:dyDescent="0.2">
      <c r="A19" s="6"/>
      <c r="B19" s="7"/>
      <c r="C19" s="7"/>
      <c r="D19" s="7"/>
    </row>
    <row r="20" spans="1:10" ht="15" x14ac:dyDescent="0.2">
      <c r="A20" s="6"/>
      <c r="B20" s="7"/>
      <c r="C20" s="7"/>
      <c r="D20" s="7"/>
    </row>
    <row r="21" spans="1:10" ht="15" x14ac:dyDescent="0.2">
      <c r="A21" s="6"/>
      <c r="B21" s="7"/>
      <c r="C21" s="7"/>
      <c r="D21" s="7"/>
    </row>
    <row r="22" spans="1:10" ht="15" x14ac:dyDescent="0.2">
      <c r="A22" s="6"/>
      <c r="B22" s="7"/>
      <c r="C22" s="7"/>
      <c r="D22" s="7"/>
    </row>
  </sheetData>
  <mergeCells count="6">
    <mergeCell ref="A7:B7"/>
    <mergeCell ref="A5:B5"/>
    <mergeCell ref="A3:B3"/>
    <mergeCell ref="A6:B6"/>
    <mergeCell ref="E6:F6"/>
    <mergeCell ref="E7:F7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ignoredErrors>
    <ignoredError sqref="G10:G1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zoomScaleNormal="100" workbookViewId="0">
      <selection activeCell="D28" sqref="D28"/>
    </sheetView>
  </sheetViews>
  <sheetFormatPr baseColWidth="10" defaultRowHeight="12.75" x14ac:dyDescent="0.2"/>
  <cols>
    <col min="1" max="1" width="5.140625" style="3" customWidth="1"/>
    <col min="2" max="2" width="23.140625" style="3" customWidth="1"/>
    <col min="3" max="3" width="12.85546875" style="3" customWidth="1"/>
    <col min="4" max="4" width="11.85546875" style="3" bestFit="1" customWidth="1"/>
    <col min="5" max="5" width="15.140625" style="3" bestFit="1" customWidth="1"/>
    <col min="6" max="6" width="16" style="3" customWidth="1"/>
    <col min="7" max="7" width="9.28515625" style="3" bestFit="1" customWidth="1"/>
    <col min="8" max="8" width="15.5703125" style="3" customWidth="1"/>
    <col min="9" max="9" width="7" style="3" bestFit="1" customWidth="1"/>
    <col min="10" max="10" width="14.5703125" style="3" bestFit="1" customWidth="1"/>
    <col min="11" max="16384" width="11.42578125" style="3"/>
  </cols>
  <sheetData>
    <row r="1" spans="1:6" ht="26.25" x14ac:dyDescent="0.2">
      <c r="A1" s="1" t="s">
        <v>32</v>
      </c>
      <c r="B1" s="2"/>
      <c r="C1" s="2"/>
      <c r="D1" s="2"/>
    </row>
    <row r="2" spans="1:6" ht="15.75" x14ac:dyDescent="0.2">
      <c r="A2" s="2"/>
      <c r="B2" s="2"/>
      <c r="C2" s="2"/>
      <c r="D2" s="2"/>
    </row>
    <row r="3" spans="1:6" ht="15.75" x14ac:dyDescent="0.2">
      <c r="A3" s="23" t="s">
        <v>26</v>
      </c>
      <c r="B3" s="24"/>
      <c r="C3" s="16">
        <f>SUMPRODUCT(E13:E18,F13:F18)</f>
        <v>5755</v>
      </c>
      <c r="D3" s="2"/>
    </row>
    <row r="4" spans="1:6" ht="15.75" x14ac:dyDescent="0.2">
      <c r="A4" s="2"/>
      <c r="B4" s="2"/>
      <c r="C4" s="2"/>
      <c r="D4" s="2"/>
    </row>
    <row r="5" spans="1:6" ht="15" x14ac:dyDescent="0.2">
      <c r="A5" s="21" t="s">
        <v>2</v>
      </c>
      <c r="B5" s="22"/>
      <c r="C5" s="5">
        <v>100000</v>
      </c>
    </row>
    <row r="6" spans="1:6" ht="15" customHeight="1" x14ac:dyDescent="0.2">
      <c r="A6" s="21" t="s">
        <v>3</v>
      </c>
      <c r="B6" s="22"/>
      <c r="C6" s="5">
        <v>5000</v>
      </c>
    </row>
    <row r="7" spans="1:6" ht="15" customHeight="1" x14ac:dyDescent="0.2">
      <c r="A7" s="21" t="s">
        <v>4</v>
      </c>
      <c r="B7" s="22"/>
      <c r="C7" s="5">
        <v>40000</v>
      </c>
    </row>
    <row r="8" spans="1:6" ht="15" customHeight="1" x14ac:dyDescent="0.2">
      <c r="A8" s="6"/>
      <c r="B8" s="6"/>
      <c r="C8" s="19"/>
    </row>
    <row r="9" spans="1:6" ht="15" customHeight="1" x14ac:dyDescent="0.2">
      <c r="A9" s="25" t="s">
        <v>29</v>
      </c>
      <c r="B9" s="26"/>
      <c r="C9" s="12">
        <v>0.5</v>
      </c>
      <c r="D9" s="20">
        <f>C9*$C$5</f>
        <v>50000</v>
      </c>
      <c r="E9" s="18" t="s">
        <v>31</v>
      </c>
      <c r="F9" s="11">
        <f>SUMIF(D13:D18,"F",F13:F18)</f>
        <v>70000</v>
      </c>
    </row>
    <row r="10" spans="1:6" ht="15" x14ac:dyDescent="0.2">
      <c r="A10" s="25" t="s">
        <v>30</v>
      </c>
      <c r="B10" s="26"/>
      <c r="C10" s="12">
        <v>0.3</v>
      </c>
      <c r="D10" s="20">
        <f>C10*$C$5</f>
        <v>30000</v>
      </c>
      <c r="E10" s="18" t="s">
        <v>31</v>
      </c>
      <c r="F10" s="11">
        <f>SUMIF(C13:C18,"T",F13:F18)</f>
        <v>30000</v>
      </c>
    </row>
    <row r="12" spans="1:6" ht="15" x14ac:dyDescent="0.2">
      <c r="A12" s="10" t="s">
        <v>0</v>
      </c>
      <c r="B12" s="10" t="s">
        <v>25</v>
      </c>
      <c r="C12" s="10" t="s">
        <v>8</v>
      </c>
      <c r="D12" s="10" t="s">
        <v>11</v>
      </c>
      <c r="E12" s="10" t="s">
        <v>21</v>
      </c>
      <c r="F12" s="10" t="s">
        <v>24</v>
      </c>
    </row>
    <row r="13" spans="1:6" ht="15" x14ac:dyDescent="0.2">
      <c r="A13" s="4">
        <v>1</v>
      </c>
      <c r="B13" s="8" t="s">
        <v>15</v>
      </c>
      <c r="C13" s="8" t="s">
        <v>9</v>
      </c>
      <c r="D13" s="9" t="s">
        <v>12</v>
      </c>
      <c r="E13" s="13">
        <v>5.2999999999999999E-2</v>
      </c>
      <c r="F13" s="14">
        <v>5000</v>
      </c>
    </row>
    <row r="14" spans="1:6" ht="15" x14ac:dyDescent="0.2">
      <c r="A14" s="4">
        <v>2</v>
      </c>
      <c r="B14" s="8" t="s">
        <v>16</v>
      </c>
      <c r="C14" s="8" t="s">
        <v>9</v>
      </c>
      <c r="D14" s="9" t="s">
        <v>13</v>
      </c>
      <c r="E14" s="13">
        <v>6.2E-2</v>
      </c>
      <c r="F14" s="14">
        <v>20000</v>
      </c>
    </row>
    <row r="15" spans="1:6" ht="15" x14ac:dyDescent="0.2">
      <c r="A15" s="4">
        <v>3</v>
      </c>
      <c r="B15" s="8" t="s">
        <v>17</v>
      </c>
      <c r="C15" s="8" t="s">
        <v>9</v>
      </c>
      <c r="D15" s="9" t="s">
        <v>13</v>
      </c>
      <c r="E15" s="13">
        <v>5.0999999999999997E-2</v>
      </c>
      <c r="F15" s="14">
        <v>5000</v>
      </c>
    </row>
    <row r="16" spans="1:6" ht="15" x14ac:dyDescent="0.2">
      <c r="A16" s="4">
        <v>4</v>
      </c>
      <c r="B16" s="8" t="s">
        <v>18</v>
      </c>
      <c r="C16" s="8" t="s">
        <v>10</v>
      </c>
      <c r="D16" s="9" t="s">
        <v>14</v>
      </c>
      <c r="E16" s="13">
        <v>4.9000000000000002E-2</v>
      </c>
      <c r="F16" s="14">
        <v>25000</v>
      </c>
    </row>
    <row r="17" spans="1:6" ht="15" x14ac:dyDescent="0.2">
      <c r="A17" s="4">
        <v>5</v>
      </c>
      <c r="B17" s="8" t="s">
        <v>19</v>
      </c>
      <c r="C17" s="8" t="s">
        <v>10</v>
      </c>
      <c r="D17" s="9" t="s">
        <v>13</v>
      </c>
      <c r="E17" s="13">
        <v>6.5000000000000002E-2</v>
      </c>
      <c r="F17" s="14">
        <v>40000</v>
      </c>
    </row>
    <row r="18" spans="1:6" ht="15" x14ac:dyDescent="0.2">
      <c r="A18" s="4">
        <v>6</v>
      </c>
      <c r="B18" s="8" t="s">
        <v>20</v>
      </c>
      <c r="C18" s="8" t="s">
        <v>10</v>
      </c>
      <c r="D18" s="9" t="s">
        <v>13</v>
      </c>
      <c r="E18" s="13">
        <v>3.4000000000000002E-2</v>
      </c>
      <c r="F18" s="14">
        <v>5000</v>
      </c>
    </row>
    <row r="19" spans="1:6" ht="15" x14ac:dyDescent="0.2">
      <c r="A19" s="6"/>
      <c r="B19" s="7"/>
      <c r="C19" s="7"/>
      <c r="D19" s="7"/>
    </row>
    <row r="20" spans="1:6" ht="15" x14ac:dyDescent="0.2">
      <c r="A20" s="6"/>
      <c r="B20" s="7"/>
      <c r="C20" s="7"/>
      <c r="D20" s="7"/>
      <c r="E20" s="10" t="s">
        <v>1</v>
      </c>
      <c r="F20" s="11">
        <f>SUM(F13:F18)</f>
        <v>100000</v>
      </c>
    </row>
    <row r="21" spans="1:6" ht="15" x14ac:dyDescent="0.2">
      <c r="A21" s="6"/>
      <c r="B21" s="7"/>
      <c r="C21" s="7"/>
      <c r="D21" s="7"/>
    </row>
    <row r="22" spans="1:6" ht="15" x14ac:dyDescent="0.2">
      <c r="A22" s="6"/>
      <c r="B22" s="7"/>
      <c r="C22" s="7"/>
      <c r="D22" s="7"/>
    </row>
  </sheetData>
  <mergeCells count="6">
    <mergeCell ref="A10:B10"/>
    <mergeCell ref="A3:B3"/>
    <mergeCell ref="A5:B5"/>
    <mergeCell ref="A6:B6"/>
    <mergeCell ref="A9:B9"/>
    <mergeCell ref="A7:B7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Version 1</vt:lpstr>
      <vt:lpstr>Version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prins</dc:creator>
  <cp:lastModifiedBy>marc</cp:lastModifiedBy>
  <dcterms:created xsi:type="dcterms:W3CDTF">2008-11-04T18:24:45Z</dcterms:created>
  <dcterms:modified xsi:type="dcterms:W3CDTF">2010-11-15T14:26:54Z</dcterms:modified>
</cp:coreProperties>
</file>